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.COMP1\Desktop\НРСК Сибирь\Тарифное регулирование\Корректировка тарифа 2025\корректировка инвестпрограммы на 2025\для обсуждения\"/>
    </mc:Choice>
  </mc:AlternateContent>
  <bookViews>
    <workbookView xWindow="0" yWindow="180" windowWidth="20730" windowHeight="11580"/>
  </bookViews>
  <sheets>
    <sheet name="Лист1 (2)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2" l="1"/>
  <c r="E21" i="2"/>
  <c r="E26" i="2" l="1"/>
  <c r="E15" i="2" l="1"/>
  <c r="E20" i="2" l="1"/>
  <c r="E13" i="2" l="1"/>
  <c r="E11" i="2" l="1"/>
  <c r="E9" i="2" l="1"/>
  <c r="E7" i="2" l="1"/>
  <c r="E6" i="2" s="1"/>
</calcChain>
</file>

<file path=xl/sharedStrings.xml><?xml version="1.0" encoding="utf-8"?>
<sst xmlns="http://schemas.openxmlformats.org/spreadsheetml/2006/main" count="70" uniqueCount="56">
  <si>
    <t>Мероприятие</t>
  </si>
  <si>
    <t>Приобретение Прибора электроизмерительный эталонный многофункциональный Энергомонитор 3.3Т1 (1 шт.)</t>
  </si>
  <si>
    <t>Перечень мероприятий предусмотренный в рамках инвестиционной программы ООО "НРСК-СИБИРЬ" 2021-2025гг.</t>
  </si>
  <si>
    <t>Цель инвестиционного проекта</t>
  </si>
  <si>
    <t>Установка приборов учета для исполнения требований законодательства во избежание излишних потерь электрической энергии.</t>
  </si>
  <si>
    <t>Контроль качества электрической энергии поставляемой потребителям, проверка работоспособности систем учета, выявление потерь в сетях</t>
  </si>
  <si>
    <t>Год</t>
  </si>
  <si>
    <t>Итого затраты на 2022 год</t>
  </si>
  <si>
    <t>Итого затраты на 2023 год</t>
  </si>
  <si>
    <t>Итого затраты на 2024 год</t>
  </si>
  <si>
    <t>По инвестиционной программе</t>
  </si>
  <si>
    <t>Затраты на 2021 год</t>
  </si>
  <si>
    <t>Установка приборов учета 0,4 кВ в границах балансовой принадлежности сетей ООО «НРСК-СИБИРЬ», в том числе в целях определения их в качестве расчетных приборов учета на границах разграничения со смежными сетевыми организациями (НЭСКО-3296)</t>
  </si>
  <si>
    <t>Установка приборов учета 6(10) кВ в границах балансовой принадлежности сетей ООО «НРСК-СИБИРЬ», в том числе в целях определения их в качестве расчетных приборов учета на границах разграничения со смежными сетевыми организациями (1 ПУ-74иа)</t>
  </si>
  <si>
    <t>№ п/п</t>
  </si>
  <si>
    <t>Установка приборов учета 6(10) кВ в границах балансовой принадлежности сетей ООО «НРСК-СИБИРЬ», в том числе в целях определения их в качестве расчетных приборов учета на границах разграничения со смежными сетевыми организациями (Перенос ПКУ и замена в нем счетчика на интелектуальный)</t>
  </si>
  <si>
    <t>Итого затраты на 2025 год</t>
  </si>
  <si>
    <t>Установка приборов учета 6(10) кВ в границах балансовой принадлежности сетей ООО «НРСК-СИБИРЬ», в том числе в целях определения их в качестве расчетных приборов учета на границах разграничения со смежными сетевыми организациями (3 ПУ- ТП-3296)</t>
  </si>
  <si>
    <t>Установка приборов учета 6(10) кВ в границах балансовой принадлежности сетей ООО «НРСК-СИБИРЬ», в том числе в целях определения их в качестве расчетных приборов учета на границах разграничения со смежными сетевыми организациями (4 ПУ- ТП-3023)</t>
  </si>
  <si>
    <t>Идентификационный номер проекта</t>
  </si>
  <si>
    <t>К_НСК/ПУ/01</t>
  </si>
  <si>
    <t>К_НСК/ПУ/04</t>
  </si>
  <si>
    <t>К_НСК/ПУ/02</t>
  </si>
  <si>
    <t>К_НСК/ПУ/05</t>
  </si>
  <si>
    <t>К_НСК/ПУ/06</t>
  </si>
  <si>
    <t>К_НСК/ПУ/08</t>
  </si>
  <si>
    <t>К_НСК/З/04</t>
  </si>
  <si>
    <t>Установка приборов учета 6(10) кВ в границах балансовой принадлежности сетей ООО «НРСК-СИБИРЬ», в том числе в целях определения их в качестве расчетных приборов учета на границах разграничения со смежными сетевыми организациями (2 ПУ- ТП-4489)</t>
  </si>
  <si>
    <t>Установка приборов учета 6(10) кВ в границах балансовой принадлежности сетей ООО «КВТ-СЕТЬ», в том числе в целях определения их в качестве расчетных приборов учета на границах разграничения со смежными сетевыми организациями (2 прибора учета на РП/ТП-3770)</t>
  </si>
  <si>
    <t>К_НСК/ПУ/09</t>
  </si>
  <si>
    <t>Реконструкция сетей 10кВ в узле ТП-74иа, ТП-И-1 г.Искитим, мкр.Ясный</t>
  </si>
  <si>
    <t>Реконструкция электрических сетей для увеличения надёжности электроснабжения потребителей</t>
  </si>
  <si>
    <t>К_НСК/Р/01</t>
  </si>
  <si>
    <t>Установка ячеек с вакуумными выключателями ТП-74иа</t>
  </si>
  <si>
    <t>Замена трансформаторов ТП-74иа</t>
  </si>
  <si>
    <t>Установка приборов учета 6(10) кВ в границах балансовой принадлежности сетей ООО «НРСК-СИБИРЬ», в том числе в целях определения их в качестве расчетных приборов учета на границах разграничения со смежными сетевыми организациями (4 ПУ- ТП-4254)</t>
  </si>
  <si>
    <t>Установка приборов учета для исполнения требований законодательства во избежание излишних потерь электрической энергии</t>
  </si>
  <si>
    <t>Замена трансформатора ТЛС 25/10/0,4 D/Yн-11 (CU) Одоевского 3 РП-39201</t>
  </si>
  <si>
    <t>Общая стоимость, руб, без НДС</t>
  </si>
  <si>
    <t>Общая стоимость, руб, с НДС/ без НДС</t>
  </si>
  <si>
    <t>К_НСК/ПУ/10</t>
  </si>
  <si>
    <t>Реконструкция электрических сетей для увеличения надёжности электроснабжения потребителей,к же для соблюдения требований вышестоящей сетевой организации (АО "РЭС")</t>
  </si>
  <si>
    <t>К_НСК/З/09</t>
  </si>
  <si>
    <t>МФУ лазерный Kyocera Ecosys M4125idn, A3, лазерный, белый</t>
  </si>
  <si>
    <t xml:space="preserve">Приобретение офисной техники </t>
  </si>
  <si>
    <t>К_НСК/Р/04</t>
  </si>
  <si>
    <t>К_НСК/Р/05</t>
  </si>
  <si>
    <t>К_НСК/Р/06</t>
  </si>
  <si>
    <t>К_НСК/Р/07</t>
  </si>
  <si>
    <t>Замена устаревшего оборудования для обеспечения надежного и качественного электроснабжения потребителей</t>
  </si>
  <si>
    <t xml:space="preserve">Капитальный ремонт кровли, Фадеева РП-111 </t>
  </si>
  <si>
    <t xml:space="preserve">Капитальный ремонт кровли,Твардовского 3 РП-3920 </t>
  </si>
  <si>
    <t>Капитальный ремонт кровли,Железнодорожная 10 ТП-4003</t>
  </si>
  <si>
    <t>К_НСК/Р/02</t>
  </si>
  <si>
    <t>К_НСК/Р/03</t>
  </si>
  <si>
    <t>Обеспечения требований НТД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</si>
</sst>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1" fillId="0" borderId="1" xfId="1" applyFont="1" applyFill="1" applyBorder="1" applyAlignment="1">
      <alignment horizontal="left" vertical="center" wrapText="1"/>
    </xf>
    <xf numFmtId="0" fontId="1" fillId="0" borderId="0" xfId="0" applyFont="1" applyFill="1"/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1" applyFont="1" applyFill="1" applyBorder="1" applyAlignment="1">
      <alignment horizontal="left" vertical="center" wrapText="1"/>
    </xf>
    <xf numFmtId="4" fontId="1" fillId="0" borderId="0" xfId="0" applyNumberFormat="1" applyFont="1"/>
    <xf numFmtId="0" fontId="1" fillId="0" borderId="0" xfId="0" applyFont="1" applyBorder="1"/>
    <xf numFmtId="4" fontId="4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/>
    <xf numFmtId="4" fontId="4" fillId="0" borderId="8" xfId="0" applyNumberFormat="1" applyFont="1" applyFill="1" applyBorder="1" applyAlignment="1">
      <alignment horizontal="center" vertical="center" wrapText="1"/>
    </xf>
    <xf numFmtId="0" fontId="5" fillId="0" borderId="0" xfId="2"/>
    <xf numFmtId="4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left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4" xfId="1" applyFont="1" applyFill="1" applyBorder="1" applyAlignment="1">
      <alignment horizontal="left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wrapText="1"/>
    </xf>
    <xf numFmtId="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7" xfId="1" applyFont="1" applyFill="1" applyBorder="1" applyAlignment="1">
      <alignment horizontal="left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5" xfId="0" applyFont="1" applyBorder="1"/>
    <xf numFmtId="0" fontId="1" fillId="0" borderId="2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4" fontId="3" fillId="0" borderId="24" xfId="0" applyNumberFormat="1" applyFont="1" applyFill="1" applyBorder="1" applyAlignment="1">
      <alignment horizontal="center" vertical="center" wrapText="1"/>
    </xf>
    <xf numFmtId="0" fontId="5" fillId="0" borderId="0" xfId="2" applyFill="1"/>
    <xf numFmtId="4" fontId="1" fillId="0" borderId="0" xfId="0" applyNumberFormat="1" applyFont="1" applyFill="1"/>
    <xf numFmtId="0" fontId="1" fillId="0" borderId="28" xfId="0" applyFont="1" applyBorder="1"/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/>
    <xf numFmtId="0" fontId="1" fillId="0" borderId="33" xfId="0" applyFont="1" applyFill="1" applyBorder="1"/>
    <xf numFmtId="0" fontId="1" fillId="0" borderId="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wrapText="1"/>
    </xf>
    <xf numFmtId="0" fontId="1" fillId="3" borderId="28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topLeftCell="A23" zoomScale="85" zoomScaleNormal="85" workbookViewId="0">
      <selection activeCell="G26" sqref="G26"/>
    </sheetView>
  </sheetViews>
  <sheetFormatPr defaultRowHeight="15.75" x14ac:dyDescent="0.25"/>
  <cols>
    <col min="1" max="1" width="6.85546875" style="1" bestFit="1" customWidth="1"/>
    <col min="2" max="2" width="29" style="1" customWidth="1"/>
    <col min="3" max="3" width="25.7109375" style="1" customWidth="1"/>
    <col min="4" max="4" width="39.42578125" style="1" customWidth="1"/>
    <col min="5" max="5" width="27.140625" style="1" customWidth="1"/>
    <col min="6" max="6" width="35.28515625" style="1" customWidth="1"/>
    <col min="7" max="7" width="34.42578125" style="1" customWidth="1"/>
    <col min="8" max="8" width="33.140625" style="1" customWidth="1"/>
    <col min="9" max="16384" width="9.140625" style="1"/>
  </cols>
  <sheetData>
    <row r="1" spans="1:8" ht="33" customHeight="1" x14ac:dyDescent="0.25">
      <c r="B1" s="100" t="s">
        <v>2</v>
      </c>
      <c r="C1" s="100"/>
      <c r="D1" s="100"/>
      <c r="E1" s="100"/>
      <c r="F1" s="100"/>
    </row>
    <row r="2" spans="1:8" x14ac:dyDescent="0.25">
      <c r="D2" s="3"/>
      <c r="E2" s="3"/>
      <c r="F2" s="3"/>
    </row>
    <row r="3" spans="1:8" ht="16.5" thickBot="1" x14ac:dyDescent="0.3">
      <c r="D3" s="3"/>
      <c r="E3" s="3"/>
      <c r="F3" s="3"/>
      <c r="G3" s="13"/>
      <c r="H3" s="13"/>
    </row>
    <row r="4" spans="1:8" ht="15.75" customHeight="1" x14ac:dyDescent="0.25">
      <c r="A4" s="98" t="s">
        <v>14</v>
      </c>
      <c r="B4" s="92" t="s">
        <v>19</v>
      </c>
      <c r="C4" s="94" t="s">
        <v>6</v>
      </c>
      <c r="D4" s="96" t="s">
        <v>0</v>
      </c>
      <c r="E4" s="96" t="s">
        <v>39</v>
      </c>
      <c r="F4" s="102" t="s">
        <v>3</v>
      </c>
      <c r="G4" s="13"/>
      <c r="H4" s="101"/>
    </row>
    <row r="5" spans="1:8" x14ac:dyDescent="0.25">
      <c r="A5" s="99"/>
      <c r="B5" s="93"/>
      <c r="C5" s="95"/>
      <c r="D5" s="97"/>
      <c r="E5" s="97"/>
      <c r="F5" s="103"/>
      <c r="G5" s="13"/>
      <c r="H5" s="101"/>
    </row>
    <row r="6" spans="1:8" ht="16.5" thickBot="1" x14ac:dyDescent="0.3">
      <c r="A6" s="51"/>
      <c r="B6" s="68"/>
      <c r="C6" s="86" t="s">
        <v>10</v>
      </c>
      <c r="D6" s="87"/>
      <c r="E6" s="7">
        <f>E7+E11+E13+E15+E20</f>
        <v>18219625.169999998</v>
      </c>
      <c r="F6" s="16"/>
      <c r="G6" s="14"/>
      <c r="H6" s="13"/>
    </row>
    <row r="7" spans="1:8" ht="16.5" thickBot="1" x14ac:dyDescent="0.3">
      <c r="A7" s="51"/>
      <c r="B7" s="68"/>
      <c r="C7" s="84" t="s">
        <v>11</v>
      </c>
      <c r="D7" s="85"/>
      <c r="E7" s="24">
        <f>SUM(E8:E10)</f>
        <v>416850.83999999997</v>
      </c>
      <c r="F7" s="25"/>
      <c r="G7" s="13"/>
      <c r="H7" s="13"/>
    </row>
    <row r="8" spans="1:8" ht="111" customHeight="1" x14ac:dyDescent="0.25">
      <c r="A8" s="5">
        <v>1</v>
      </c>
      <c r="B8" s="69" t="s">
        <v>20</v>
      </c>
      <c r="C8" s="54">
        <v>2021</v>
      </c>
      <c r="D8" s="34" t="s">
        <v>13</v>
      </c>
      <c r="E8" s="35">
        <v>306592</v>
      </c>
      <c r="F8" s="36" t="s">
        <v>4</v>
      </c>
      <c r="G8" s="13"/>
      <c r="H8" s="15"/>
    </row>
    <row r="9" spans="1:8" ht="145.5" customHeight="1" x14ac:dyDescent="0.25">
      <c r="A9" s="5">
        <v>2</v>
      </c>
      <c r="B9" s="69" t="s">
        <v>21</v>
      </c>
      <c r="C9" s="5">
        <v>2021</v>
      </c>
      <c r="D9" s="2" t="s">
        <v>15</v>
      </c>
      <c r="E9" s="4">
        <f>102093.3-45470.58</f>
        <v>56622.720000000001</v>
      </c>
      <c r="F9" s="6" t="s">
        <v>4</v>
      </c>
      <c r="H9" s="12"/>
    </row>
    <row r="10" spans="1:8" ht="124.5" customHeight="1" thickBot="1" x14ac:dyDescent="0.3">
      <c r="A10" s="5">
        <v>3</v>
      </c>
      <c r="B10" s="69" t="s">
        <v>22</v>
      </c>
      <c r="C10" s="8">
        <v>2021</v>
      </c>
      <c r="D10" s="11" t="s">
        <v>12</v>
      </c>
      <c r="E10" s="9">
        <v>53636.12</v>
      </c>
      <c r="F10" s="10" t="s">
        <v>4</v>
      </c>
      <c r="H10" s="12"/>
    </row>
    <row r="11" spans="1:8" ht="16.5" thickBot="1" x14ac:dyDescent="0.3">
      <c r="A11" s="5"/>
      <c r="B11" s="68"/>
      <c r="C11" s="88" t="s">
        <v>7</v>
      </c>
      <c r="D11" s="89"/>
      <c r="E11" s="18">
        <f>SUM(E12:E12)</f>
        <v>967000</v>
      </c>
      <c r="F11" s="19"/>
      <c r="H11" s="12"/>
    </row>
    <row r="12" spans="1:8" ht="142.5" thickBot="1" x14ac:dyDescent="0.3">
      <c r="A12" s="5">
        <v>4</v>
      </c>
      <c r="B12" s="69" t="s">
        <v>23</v>
      </c>
      <c r="C12" s="30">
        <v>2022</v>
      </c>
      <c r="D12" s="31" t="s">
        <v>27</v>
      </c>
      <c r="E12" s="32">
        <v>967000</v>
      </c>
      <c r="F12" s="33" t="s">
        <v>4</v>
      </c>
      <c r="H12" s="12"/>
    </row>
    <row r="13" spans="1:8" ht="16.5" thickBot="1" x14ac:dyDescent="0.3">
      <c r="A13" s="5"/>
      <c r="B13" s="68"/>
      <c r="C13" s="84" t="s">
        <v>8</v>
      </c>
      <c r="D13" s="85"/>
      <c r="E13" s="24">
        <f>E14</f>
        <v>985000</v>
      </c>
      <c r="F13" s="25"/>
      <c r="H13" s="12"/>
    </row>
    <row r="14" spans="1:8" ht="142.5" thickBot="1" x14ac:dyDescent="0.3">
      <c r="A14" s="5">
        <v>5</v>
      </c>
      <c r="B14" s="69" t="s">
        <v>24</v>
      </c>
      <c r="C14" s="26">
        <v>2023</v>
      </c>
      <c r="D14" s="29" t="s">
        <v>17</v>
      </c>
      <c r="E14" s="27">
        <v>985000</v>
      </c>
      <c r="F14" s="28" t="s">
        <v>4</v>
      </c>
      <c r="H14" s="12"/>
    </row>
    <row r="15" spans="1:8" x14ac:dyDescent="0.25">
      <c r="A15" s="8"/>
      <c r="B15" s="70"/>
      <c r="C15" s="88" t="s">
        <v>9</v>
      </c>
      <c r="D15" s="89"/>
      <c r="E15" s="42">
        <f>SUM(E16:E17)</f>
        <v>2876000</v>
      </c>
      <c r="F15" s="43"/>
      <c r="H15" s="12"/>
    </row>
    <row r="16" spans="1:8" ht="47.25" x14ac:dyDescent="0.25">
      <c r="A16" s="47">
        <v>6</v>
      </c>
      <c r="B16" s="56" t="s">
        <v>32</v>
      </c>
      <c r="C16" s="47">
        <v>2024</v>
      </c>
      <c r="D16" s="2" t="s">
        <v>30</v>
      </c>
      <c r="E16" s="4">
        <v>2016000</v>
      </c>
      <c r="F16" s="6" t="s">
        <v>31</v>
      </c>
      <c r="H16" s="12"/>
    </row>
    <row r="17" spans="1:8" ht="142.5" thickBot="1" x14ac:dyDescent="0.3">
      <c r="A17" s="47">
        <v>7</v>
      </c>
      <c r="B17" s="56" t="s">
        <v>29</v>
      </c>
      <c r="C17" s="48">
        <v>2024</v>
      </c>
      <c r="D17" s="44" t="s">
        <v>28</v>
      </c>
      <c r="E17" s="45">
        <v>860000</v>
      </c>
      <c r="F17" s="46" t="s">
        <v>4</v>
      </c>
      <c r="H17" s="12"/>
    </row>
    <row r="18" spans="1:8" x14ac:dyDescent="0.25">
      <c r="A18" s="76" t="s">
        <v>14</v>
      </c>
      <c r="B18" s="78" t="s">
        <v>19</v>
      </c>
      <c r="C18" s="80" t="s">
        <v>6</v>
      </c>
      <c r="D18" s="82" t="s">
        <v>0</v>
      </c>
      <c r="E18" s="82" t="s">
        <v>38</v>
      </c>
      <c r="F18" s="74" t="s">
        <v>3</v>
      </c>
      <c r="H18" s="12"/>
    </row>
    <row r="19" spans="1:8" x14ac:dyDescent="0.25">
      <c r="A19" s="77"/>
      <c r="B19" s="79"/>
      <c r="C19" s="81"/>
      <c r="D19" s="83"/>
      <c r="E19" s="83"/>
      <c r="F19" s="75"/>
      <c r="H19" s="12"/>
    </row>
    <row r="20" spans="1:8" ht="16.5" thickBot="1" x14ac:dyDescent="0.3">
      <c r="A20" s="52"/>
      <c r="B20" s="71"/>
      <c r="C20" s="90" t="s">
        <v>16</v>
      </c>
      <c r="D20" s="91"/>
      <c r="E20" s="57">
        <f>SUM(E21:E30)</f>
        <v>12974774.329999998</v>
      </c>
      <c r="F20" s="58"/>
      <c r="H20" s="12"/>
    </row>
    <row r="21" spans="1:8" ht="141.75" x14ac:dyDescent="0.25">
      <c r="A21" s="53">
        <v>8</v>
      </c>
      <c r="B21" s="55" t="s">
        <v>25</v>
      </c>
      <c r="C21" s="59">
        <v>2025</v>
      </c>
      <c r="D21" s="60" t="s">
        <v>18</v>
      </c>
      <c r="E21" s="61">
        <f>4*494722.32</f>
        <v>1978889.28</v>
      </c>
      <c r="F21" s="62" t="s">
        <v>4</v>
      </c>
      <c r="H21" s="12"/>
    </row>
    <row r="22" spans="1:8" ht="110.25" x14ac:dyDescent="0.25">
      <c r="A22" s="47">
        <v>9</v>
      </c>
      <c r="B22" s="56" t="s">
        <v>53</v>
      </c>
      <c r="C22" s="47">
        <v>2025</v>
      </c>
      <c r="D22" s="49" t="s">
        <v>33</v>
      </c>
      <c r="E22" s="50">
        <v>2755196.17</v>
      </c>
      <c r="F22" s="6" t="s">
        <v>41</v>
      </c>
      <c r="G22" s="17"/>
      <c r="H22" s="12"/>
    </row>
    <row r="23" spans="1:8" ht="110.25" x14ac:dyDescent="0.25">
      <c r="A23" s="47">
        <v>10</v>
      </c>
      <c r="B23" s="56" t="s">
        <v>54</v>
      </c>
      <c r="C23" s="47">
        <v>2025</v>
      </c>
      <c r="D23" s="49" t="s">
        <v>34</v>
      </c>
      <c r="E23" s="50">
        <v>4167108.49</v>
      </c>
      <c r="F23" s="6" t="s">
        <v>41</v>
      </c>
      <c r="G23" s="17"/>
      <c r="H23" s="12"/>
    </row>
    <row r="24" spans="1:8" ht="79.5" thickBot="1" x14ac:dyDescent="0.3">
      <c r="A24" s="47">
        <v>11</v>
      </c>
      <c r="B24" s="56" t="s">
        <v>26</v>
      </c>
      <c r="C24" s="48">
        <v>2025</v>
      </c>
      <c r="D24" s="63" t="s">
        <v>1</v>
      </c>
      <c r="E24" s="45">
        <v>651000</v>
      </c>
      <c r="F24" s="46" t="s">
        <v>5</v>
      </c>
      <c r="G24" s="17"/>
      <c r="H24" s="12"/>
    </row>
    <row r="25" spans="1:8" s="3" customFormat="1" ht="141.75" x14ac:dyDescent="0.25">
      <c r="A25" s="47">
        <v>12</v>
      </c>
      <c r="B25" s="55" t="s">
        <v>40</v>
      </c>
      <c r="C25" s="52">
        <v>2025</v>
      </c>
      <c r="D25" s="64" t="s">
        <v>35</v>
      </c>
      <c r="E25" s="65">
        <f>4*494722.32</f>
        <v>1978889.28</v>
      </c>
      <c r="F25" s="36" t="s">
        <v>36</v>
      </c>
      <c r="G25" s="66"/>
      <c r="H25" s="67"/>
    </row>
    <row r="26" spans="1:8" ht="63" x14ac:dyDescent="0.25">
      <c r="A26" s="47">
        <v>13</v>
      </c>
      <c r="B26" s="56" t="s">
        <v>45</v>
      </c>
      <c r="C26" s="47">
        <v>2025</v>
      </c>
      <c r="D26" s="37" t="s">
        <v>37</v>
      </c>
      <c r="E26" s="4">
        <f>341000*1.1</f>
        <v>375100.00000000006</v>
      </c>
      <c r="F26" s="6" t="s">
        <v>49</v>
      </c>
      <c r="G26" s="17"/>
      <c r="H26" s="12"/>
    </row>
    <row r="27" spans="1:8" ht="31.5" x14ac:dyDescent="0.25">
      <c r="A27" s="53">
        <v>14</v>
      </c>
      <c r="B27" s="56" t="s">
        <v>46</v>
      </c>
      <c r="C27" s="47">
        <v>2025</v>
      </c>
      <c r="D27" s="73" t="s">
        <v>50</v>
      </c>
      <c r="E27" s="9">
        <v>315200.37</v>
      </c>
      <c r="F27" s="10" t="s">
        <v>55</v>
      </c>
      <c r="G27" s="17"/>
      <c r="H27" s="12"/>
    </row>
    <row r="28" spans="1:8" ht="31.5" x14ac:dyDescent="0.25">
      <c r="A28" s="53">
        <v>15</v>
      </c>
      <c r="B28" s="56" t="s">
        <v>47</v>
      </c>
      <c r="C28" s="47">
        <v>2025</v>
      </c>
      <c r="D28" s="73" t="s">
        <v>51</v>
      </c>
      <c r="E28" s="9">
        <v>315200.37</v>
      </c>
      <c r="F28" s="10" t="s">
        <v>55</v>
      </c>
      <c r="G28" s="17"/>
      <c r="H28" s="12"/>
    </row>
    <row r="29" spans="1:8" ht="31.5" x14ac:dyDescent="0.25">
      <c r="A29" s="53">
        <v>16</v>
      </c>
      <c r="B29" s="56" t="s">
        <v>48</v>
      </c>
      <c r="C29" s="47">
        <v>2025</v>
      </c>
      <c r="D29" s="73" t="s">
        <v>52</v>
      </c>
      <c r="E29" s="9">
        <v>315200.37</v>
      </c>
      <c r="F29" s="10" t="s">
        <v>55</v>
      </c>
      <c r="G29" s="17"/>
      <c r="H29" s="12"/>
    </row>
    <row r="30" spans="1:8" ht="31.5" x14ac:dyDescent="0.25">
      <c r="A30" s="47">
        <v>17</v>
      </c>
      <c r="B30" s="72" t="s">
        <v>42</v>
      </c>
      <c r="C30" s="47">
        <v>2025</v>
      </c>
      <c r="D30" s="37" t="s">
        <v>43</v>
      </c>
      <c r="E30" s="4">
        <v>122990</v>
      </c>
      <c r="F30" s="6" t="s">
        <v>44</v>
      </c>
    </row>
    <row r="31" spans="1:8" x14ac:dyDescent="0.25">
      <c r="A31" s="38"/>
      <c r="B31" s="38"/>
      <c r="C31" s="38"/>
      <c r="D31" s="39"/>
      <c r="E31" s="40"/>
      <c r="F31" s="41"/>
    </row>
    <row r="32" spans="1:8" x14ac:dyDescent="0.25">
      <c r="C32" s="20"/>
      <c r="D32" s="21"/>
      <c r="E32" s="22"/>
      <c r="F32" s="23"/>
    </row>
  </sheetData>
  <mergeCells count="20">
    <mergeCell ref="A4:A5"/>
    <mergeCell ref="B1:F1"/>
    <mergeCell ref="H4:H5"/>
    <mergeCell ref="C7:D7"/>
    <mergeCell ref="C11:D11"/>
    <mergeCell ref="E4:E5"/>
    <mergeCell ref="F4:F5"/>
    <mergeCell ref="C13:D13"/>
    <mergeCell ref="C6:D6"/>
    <mergeCell ref="C15:D15"/>
    <mergeCell ref="C20:D20"/>
    <mergeCell ref="B4:B5"/>
    <mergeCell ref="C4:C5"/>
    <mergeCell ref="D4:D5"/>
    <mergeCell ref="F18:F19"/>
    <mergeCell ref="A18:A19"/>
    <mergeCell ref="B18:B19"/>
    <mergeCell ref="C18:C19"/>
    <mergeCell ref="D18:D19"/>
    <mergeCell ref="E18:E19"/>
  </mergeCells>
  <pageMargins left="0.7" right="0.7" top="0.75" bottom="0.75" header="0.3" footer="0.3"/>
  <pageSetup paperSize="9" scale="3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2023-02-28T01:17:43Z</cp:lastPrinted>
  <dcterms:created xsi:type="dcterms:W3CDTF">2020-02-25T03:09:18Z</dcterms:created>
  <dcterms:modified xsi:type="dcterms:W3CDTF">2024-02-26T23:17:57Z</dcterms:modified>
</cp:coreProperties>
</file>